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arketing\Literature - Secured\Submittal Forms\Standard Modular Blower Submittal Form\"/>
    </mc:Choice>
  </mc:AlternateContent>
  <xr:revisionPtr revIDLastSave="0" documentId="13_ncr:1_{0A56A131-DB73-4460-96BE-77EB19E8A927}" xr6:coauthVersionLast="47" xr6:coauthVersionMax="47" xr10:uidLastSave="{00000000-0000-0000-0000-000000000000}"/>
  <workbookProtection workbookAlgorithmName="SHA-512" workbookHashValue="wwDyskdH95tMUoicg75XCBg00otbua9xO+M60zPphnTr7trDQznUvS0K6bgeAzH00sNAxg1HLssBUj+j9mLoxg==" workbookSaltValue="Rj+EDoWC6DjCzYNNCQoNhw==" workbookSpinCount="100000" lockStructure="1"/>
  <bookViews>
    <workbookView xWindow="-120" yWindow="-120" windowWidth="29040" windowHeight="15720" xr2:uid="{00000000-000D-0000-FFFF-FFFF00000000}"/>
  </bookViews>
  <sheets>
    <sheet name="Front" sheetId="3" r:id="rId1"/>
    <sheet name="Back" sheetId="5" r:id="rId2"/>
    <sheet name="Sheet1" sheetId="6" state="hidden" r:id="rId3"/>
  </sheets>
  <definedNames>
    <definedName name="_xlnm._FilterDatabase" localSheetId="2" hidden="1">Sheet1!$F$7:$P$21</definedName>
    <definedName name="_xlnm.Print_Area" localSheetId="1">Back!$A$1:$I$66</definedName>
    <definedName name="_xlnm.Print_Area" localSheetId="0">Front!$A$1:$L$74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L52" i="3"/>
  <c r="K52" i="3"/>
  <c r="J52" i="3"/>
  <c r="I52" i="3"/>
  <c r="H52" i="3"/>
  <c r="G52" i="3"/>
  <c r="F52" i="3"/>
  <c r="E52" i="3"/>
  <c r="D52" i="3"/>
  <c r="C5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<sst xmlns="http://schemas.openxmlformats.org/spreadsheetml/2006/main" count="151" uniqueCount="56">
  <si>
    <t>FEATURES</t>
  </si>
  <si>
    <t>SUBMITTAL DATA</t>
  </si>
  <si>
    <t>Architect:</t>
  </si>
  <si>
    <t>Date:</t>
  </si>
  <si>
    <t>For:</t>
  </si>
  <si>
    <t xml:space="preserve">Job: </t>
  </si>
  <si>
    <t>Location:</t>
  </si>
  <si>
    <t>Schedule No.:</t>
  </si>
  <si>
    <t>System Designation:</t>
  </si>
  <si>
    <t>Engineer:</t>
  </si>
  <si>
    <t>• 1 year limited warranty available</t>
  </si>
  <si>
    <r>
      <t>mFurnace</t>
    </r>
    <r>
      <rPr>
        <vertAlign val="superscript"/>
        <sz val="14"/>
        <color theme="1"/>
        <rFont val="Calibri"/>
        <family val="2"/>
        <scheme val="minor"/>
      </rPr>
      <t>TM</t>
    </r>
    <r>
      <rPr>
        <sz val="14"/>
        <color theme="1"/>
        <rFont val="Calibri"/>
        <family val="2"/>
        <scheme val="minor"/>
      </rPr>
      <t xml:space="preserve"> Coil Cabinet</t>
    </r>
  </si>
  <si>
    <r>
      <rPr>
        <sz val="11"/>
        <color theme="1"/>
        <rFont val="Calibri"/>
        <family val="2"/>
      </rPr>
      <t>• Multiple coil cabinet and filter grille options available.</t>
    </r>
  </si>
  <si>
    <t>• Perfectly matches with ADP manufactured housing coils.</t>
  </si>
  <si>
    <t>Coil Cabinet Model</t>
  </si>
  <si>
    <t>Accessory Type</t>
  </si>
  <si>
    <t>Airflow Direction</t>
  </si>
  <si>
    <t>Door Type</t>
  </si>
  <si>
    <t>Top</t>
  </si>
  <si>
    <t>Height (in)</t>
  </si>
  <si>
    <t>Depth (in)</t>
  </si>
  <si>
    <t>Width (in)</t>
  </si>
  <si>
    <t>Filter Size (Door)</t>
  </si>
  <si>
    <t xml:space="preserve"> Filter Size (Top)</t>
  </si>
  <si>
    <t>MHCDLS23</t>
  </si>
  <si>
    <t>Coil Cabinet</t>
  </si>
  <si>
    <t>Downflow</t>
  </si>
  <si>
    <t>Louvered</t>
  </si>
  <si>
    <t>Solid</t>
  </si>
  <si>
    <t>20x20x1 (qty 1)</t>
  </si>
  <si>
    <t>N/A</t>
  </si>
  <si>
    <t>Applicable M Series Coil sizes</t>
  </si>
  <si>
    <t>Coil height upto 20"</t>
  </si>
  <si>
    <t>MHCDSO23</t>
  </si>
  <si>
    <t>Open</t>
  </si>
  <si>
    <t>20x24x1 (qty 1)</t>
  </si>
  <si>
    <t>MHCDLO23</t>
  </si>
  <si>
    <t>MHCDLS30</t>
  </si>
  <si>
    <t>20x30x1 (qty 1)</t>
  </si>
  <si>
    <t>Coil height upto 25"</t>
  </si>
  <si>
    <t>MHCDSO30</t>
  </si>
  <si>
    <t>MHCDLO30</t>
  </si>
  <si>
    <t>MHCDLS40</t>
  </si>
  <si>
    <t>20x20x1 (qty 2)</t>
  </si>
  <si>
    <t>All M Series Coil Height</t>
  </si>
  <si>
    <t>MHCDSO40</t>
  </si>
  <si>
    <t>MHFDLO18</t>
  </si>
  <si>
    <t>Filter Grille</t>
  </si>
  <si>
    <t>MHFDLO24</t>
  </si>
  <si>
    <t>MHCUSO20</t>
  </si>
  <si>
    <t>Up-flow</t>
  </si>
  <si>
    <t>Coil height upto 17"</t>
  </si>
  <si>
    <t>MHCUSO24</t>
  </si>
  <si>
    <t>Coil height upto 21"</t>
  </si>
  <si>
    <t>MHCUSO28</t>
  </si>
  <si>
    <t>MHCUSO36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</si>
</sst>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Arial MT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7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2" fillId="0" borderId="0"/>
    <xf numFmtId="0" fontId="11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3" fillId="0" borderId="3" xfId="0" applyFont="1" applyBorder="1"/>
    <xf numFmtId="0" fontId="6" fillId="0" borderId="3" xfId="0" applyFont="1" applyBorder="1" applyAlignment="1">
      <alignment horizontal="right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3" fillId="0" borderId="0" xfId="0" quotePrefix="1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9" fillId="0" borderId="0" xfId="0" applyFont="1" applyFill="1" applyBorder="1"/>
    <xf numFmtId="0" fontId="3" fillId="0" borderId="0" xfId="0" quotePrefix="1" applyFont="1" applyFill="1" applyBorder="1" applyAlignment="1">
      <alignment horizontal="left" indent="1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indent="1"/>
    </xf>
    <xf numFmtId="0" fontId="10" fillId="2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4" borderId="5" xfId="0" applyFont="1" applyFill="1" applyBorder="1"/>
    <xf numFmtId="0" fontId="9" fillId="4" borderId="6" xfId="0" applyFont="1" applyFill="1" applyBorder="1"/>
    <xf numFmtId="0" fontId="9" fillId="4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Border="1"/>
    <xf numFmtId="0" fontId="13" fillId="0" borderId="0" xfId="0" applyFont="1" applyAlignment="1"/>
    <xf numFmtId="0" fontId="14" fillId="0" borderId="0" xfId="0" applyFont="1" applyAlignment="1">
      <alignment horizontal="left" indent="1"/>
    </xf>
    <xf numFmtId="0" fontId="1" fillId="0" borderId="0" xfId="0" quotePrefix="1" applyFont="1" applyAlignment="1">
      <alignment horizontal="left" inden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top" wrapText="1"/>
    </xf>
    <xf numFmtId="0" fontId="19" fillId="3" borderId="4" xfId="0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2" fontId="21" fillId="5" borderId="4" xfId="0" applyNumberFormat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vertical="center"/>
    </xf>
    <xf numFmtId="0" fontId="21" fillId="5" borderId="10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vertical="center"/>
    </xf>
    <xf numFmtId="0" fontId="13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</cellXfs>
  <cellStyles count="8">
    <cellStyle name="Comma 2" xfId="3" xr:uid="{00000000-0005-0000-0000-000000000000}"/>
    <cellStyle name="Currency 2" xfId="5" xr:uid="{00000000-0005-0000-0000-000001000000}"/>
    <cellStyle name="Normal" xfId="0" builtinId="0"/>
    <cellStyle name="Normal 2" xfId="4" xr:uid="{00000000-0005-0000-0000-000003000000}"/>
    <cellStyle name="Normal 2 2" xfId="7" xr:uid="{00000000-0005-0000-0000-000004000000}"/>
    <cellStyle name="Normal 2 3" xfId="6" xr:uid="{00000000-0005-0000-0000-000005000000}"/>
    <cellStyle name="Normal 3" xfId="1" xr:uid="{00000000-0005-0000-0000-000006000000}"/>
    <cellStyle name="Normal 4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png"/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1028786</xdr:colOff>
      <xdr:row>71</xdr:row>
      <xdr:rowOff>131706</xdr:rowOff>
    </xdr:from>
    <xdr:to>
      <xdr:col>11</xdr:col>
      <xdr:colOff>240971</xdr:colOff>
      <xdr:row>73</xdr:row>
      <xdr:rowOff>117049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13453" y="11064289"/>
          <a:ext cx="6990935" cy="302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b"/>
        <a:lstStyle/>
        <a:p>
          <a:pPr algn="ctr"/>
          <a:r>
            <a:rPr lang="en-US" sz="8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2140 Lake Park Blvd, Richardson, TX 75080</a:t>
          </a:r>
        </a:p>
        <a:p>
          <a:pPr algn="ctr"/>
          <a:r>
            <a:rPr lang="en-US" sz="8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www.adpnow.com</a:t>
          </a:r>
        </a:p>
      </xdr:txBody>
    </xdr:sp>
    <xdr:clientData/>
  </xdr:twoCellAnchor>
  <xdr:twoCellAnchor>
    <xdr:from>
      <xdr:col>1</xdr:col>
      <xdr:colOff>914669</xdr:colOff>
      <xdr:row>69</xdr:row>
      <xdr:rowOff>71439</xdr:rowOff>
    </xdr:from>
    <xdr:to>
      <xdr:col>11</xdr:col>
      <xdr:colOff>126999</xdr:colOff>
      <xdr:row>71</xdr:row>
      <xdr:rowOff>108481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9336" y="10686522"/>
          <a:ext cx="6991080" cy="354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ctr"/>
          <a:r>
            <a:rPr lang="en-US" sz="75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Product improvement is a continuous process at Advanced Distributor Products. Therefore, product specifications are subject to change without notice</a:t>
          </a:r>
          <a:br>
            <a:rPr lang="en-US" sz="75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</a:br>
          <a:r>
            <a:rPr lang="en-US" sz="75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and without obligation on our part. Please contact your ADP representative or distributor to verify details.</a:t>
          </a:r>
        </a:p>
        <a:p>
          <a:pPr algn="ctr"/>
          <a:r>
            <a:rPr lang="en-US" sz="75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© 2025 by Advanced Distributor Products</a:t>
          </a:r>
          <a:r>
            <a:rPr lang="en-US" sz="75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 All rights reserved.</a:t>
          </a:r>
        </a:p>
      </xdr:txBody>
    </xdr:sp>
    <xdr:clientData/>
  </xdr:twoCellAnchor>
  <xdr:twoCellAnchor editAs="oneCell">
    <xdr:from>
      <xdr:col>1</xdr:col>
      <xdr:colOff>703926</xdr:colOff>
      <xdr:row>66</xdr:row>
      <xdr:rowOff>50544</xdr:rowOff>
    </xdr:from>
    <xdr:to>
      <xdr:col>2</xdr:col>
      <xdr:colOff>511716</xdr:colOff>
      <xdr:row>68</xdr:row>
      <xdr:rowOff>6473</xdr:rowOff>
    </xdr:to>
    <xdr:pic>
      <xdr:nvPicPr>
        <xdr:cNvPr id="7" name="Picture 6" descr="ahri_BW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593" y="10189377"/>
          <a:ext cx="919040" cy="27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74083</xdr:colOff>
      <xdr:row>0</xdr:row>
      <xdr:rowOff>31750</xdr:rowOff>
    </xdr:from>
    <xdr:to>
      <xdr:col>2</xdr:col>
      <xdr:colOff>726016</xdr:colOff>
      <xdr:row>2</xdr:row>
      <xdr:rowOff>201083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39170B84-3DF7-484E-984A-6A7372C3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" y="31750"/>
          <a:ext cx="18478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709084</xdr:colOff>
      <xdr:row>65</xdr:row>
      <xdr:rowOff>84666</xdr:rowOff>
    </xdr:from>
    <xdr:to>
      <xdr:col>11</xdr:col>
      <xdr:colOff>321316</xdr:colOff>
      <xdr:row>68</xdr:row>
      <xdr:rowOff>76006</xdr:rowOff>
    </xdr:to>
    <xdr:pic>
      <xdr:nvPicPr>
        <xdr:cNvPr id="2" name="Picture 10" descr="ETL_UL21_a.jpg">
          <a:extLst>
            <a:ext uri="{FF2B5EF4-FFF2-40B4-BE49-F238E27FC236}">
              <a16:creationId xmlns:a16="http://schemas.microsoft.com/office/drawing/2014/main" id="{659B8232-B846-44D3-8EE4-BF2CC0426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99917" y="10064749"/>
          <a:ext cx="564732" cy="467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518583</xdr:colOff>
      <xdr:row>56</xdr:row>
      <xdr:rowOff>105834</xdr:rowOff>
    </xdr:from>
    <xdr:to>
      <xdr:col>6</xdr:col>
      <xdr:colOff>390524</xdr:colOff>
      <xdr:row>66</xdr:row>
      <xdr:rowOff>96309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703916" y="8932334"/>
          <a:ext cx="3343275" cy="1609725"/>
          <a:chOff x="1358265" y="8159115"/>
          <a:chExt cx="3259031" cy="1390650"/>
        </a:xfrm>
      </xdr:grpSpPr>
      <xdr:sp macro="" textlink="">
        <xdr:nvSpPr>
          <xdr:cNvPr id="6" name="Text Box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8265" y="9138330"/>
            <a:ext cx="3259031" cy="41143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2140 Lake Park Blvd, Richardson, TX 75080</a:t>
            </a:r>
          </a:p>
          <a:p>
            <a:pPr algn="ctr" rtl="0"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www.adpnow.com</a:t>
            </a:r>
          </a:p>
          <a:p>
            <a:pPr algn="ctr" rtl="0">
              <a:defRPr sz="1000"/>
            </a:pPr>
            <a:endParaRPr lang="en-US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7" name="AutoShape 1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516380" y="9077325"/>
            <a:ext cx="3053291" cy="0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</xdr:cxnSp>
      <xdr:pic>
        <xdr:nvPicPr>
          <xdr:cNvPr id="10" name="Picture 10" descr="ADP logo-horizontal-BW.jpg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1630" y="8159115"/>
            <a:ext cx="2775585" cy="8210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4</v>
  </rv>
  <rv s="0">
    <v>1</v>
    <v>5</v>
  </rv>
  <rv s="0">
    <v>2</v>
    <v>5</v>
  </rv>
  <rv s="0">
    <v>0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4"/>
  <sheetViews>
    <sheetView showGridLines="0" tabSelected="1" view="pageBreakPreview" zoomScale="90" zoomScaleNormal="100" zoomScaleSheetLayoutView="90" workbookViewId="0">
      <selection activeCell="K43" sqref="K43"/>
    </sheetView>
  </sheetViews>
  <sheetFormatPr defaultRowHeight="12.75"/>
  <cols>
    <col min="1" max="1" width="1.28515625" style="1" customWidth="1"/>
    <col min="2" max="2" width="16.7109375" style="1" customWidth="1"/>
    <col min="3" max="3" width="11.7109375" style="1" bestFit="1" customWidth="1"/>
    <col min="4" max="4" width="10.140625" style="1" bestFit="1" customWidth="1"/>
    <col min="5" max="5" width="10" style="1" bestFit="1" customWidth="1"/>
    <col min="6" max="6" width="8.5703125" style="1" customWidth="1"/>
    <col min="7" max="8" width="10.42578125" style="1" bestFit="1" customWidth="1"/>
    <col min="9" max="9" width="9" style="1" bestFit="1" customWidth="1"/>
    <col min="10" max="11" width="14.28515625" style="1" customWidth="1"/>
    <col min="12" max="12" width="18.140625" style="1" customWidth="1"/>
    <col min="13" max="15" width="9.140625" style="1"/>
    <col min="16" max="16" width="22.28515625" style="1" customWidth="1"/>
    <col min="17" max="17" width="14.42578125" style="1" customWidth="1"/>
    <col min="18" max="16384" width="9.140625" style="1"/>
  </cols>
  <sheetData>
    <row r="1" spans="1:12">
      <c r="D1" s="2"/>
      <c r="E1" s="2"/>
      <c r="F1" s="2"/>
      <c r="G1" s="2"/>
    </row>
    <row r="2" spans="1:12" ht="26.25" customHeight="1">
      <c r="D2" s="2"/>
      <c r="E2" s="2"/>
      <c r="F2" s="2"/>
      <c r="G2" s="2"/>
      <c r="L2" s="3" t="s">
        <v>1</v>
      </c>
    </row>
    <row r="3" spans="1:12" ht="21.75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 t="s">
        <v>11</v>
      </c>
    </row>
    <row r="5" spans="1:12" ht="18.75" customHeight="1">
      <c r="B5" s="7" t="s">
        <v>5</v>
      </c>
      <c r="C5" s="4"/>
      <c r="D5" s="4"/>
      <c r="E5" s="4"/>
      <c r="F5" s="4"/>
      <c r="H5" s="7" t="s">
        <v>9</v>
      </c>
      <c r="I5" s="4"/>
      <c r="J5" s="4"/>
      <c r="K5" s="4"/>
      <c r="L5" s="4"/>
    </row>
    <row r="6" spans="1:12" ht="18.75" customHeight="1">
      <c r="B6" s="8" t="s">
        <v>6</v>
      </c>
      <c r="C6" s="5"/>
      <c r="D6" s="5"/>
      <c r="E6" s="5"/>
      <c r="F6" s="5"/>
      <c r="H6" s="8" t="s">
        <v>2</v>
      </c>
      <c r="I6" s="4"/>
      <c r="J6" s="4"/>
      <c r="K6" s="5"/>
      <c r="L6" s="5"/>
    </row>
    <row r="7" spans="1:12" ht="18.75" customHeight="1">
      <c r="B7" s="8" t="s">
        <v>7</v>
      </c>
      <c r="C7" s="5"/>
      <c r="D7" s="5"/>
      <c r="E7" s="5"/>
      <c r="F7" s="5"/>
      <c r="H7" s="8" t="s">
        <v>3</v>
      </c>
      <c r="I7" s="4"/>
      <c r="J7" s="5"/>
      <c r="K7" s="5"/>
      <c r="L7" s="5"/>
    </row>
    <row r="8" spans="1:12" ht="18.75" customHeight="1">
      <c r="B8" s="8" t="s">
        <v>8</v>
      </c>
      <c r="C8" s="5"/>
      <c r="D8" s="5"/>
      <c r="E8" s="5"/>
      <c r="F8" s="5"/>
      <c r="H8" s="8" t="s">
        <v>4</v>
      </c>
      <c r="I8" s="4"/>
      <c r="J8" s="5"/>
      <c r="K8" s="5"/>
      <c r="L8" s="5"/>
    </row>
    <row r="9" spans="1:12" ht="5.25" customHeight="1"/>
    <row r="11" spans="1:12">
      <c r="B11" s="28" t="s"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30"/>
    </row>
    <row r="12" spans="1:12" ht="15">
      <c r="B12" s="36" t="s">
        <v>12</v>
      </c>
    </row>
    <row r="13" spans="1:12" ht="15">
      <c r="B13" s="36" t="s">
        <v>13</v>
      </c>
    </row>
    <row r="14" spans="1:12" ht="15">
      <c r="B14" s="35" t="s">
        <v>10</v>
      </c>
    </row>
    <row r="15" spans="1:12">
      <c r="B15" s="13"/>
    </row>
    <row r="17" spans="2:10">
      <c r="B17" s="2"/>
    </row>
    <row r="18" spans="2:10">
      <c r="D18" s="50" t="e" vm="1">
        <f>VLOOKUP(B52,Sheet1!$F$8:$Q$21,12,FALSE)</f>
        <v>#VALUE!</v>
      </c>
      <c r="E18" s="50"/>
      <c r="F18" s="50"/>
      <c r="G18" s="50"/>
      <c r="H18" s="50"/>
      <c r="I18" s="50"/>
      <c r="J18" s="50"/>
    </row>
    <row r="19" spans="2:10">
      <c r="B19" s="14"/>
      <c r="D19" s="50"/>
      <c r="E19" s="50"/>
      <c r="F19" s="50"/>
      <c r="G19" s="50"/>
      <c r="H19" s="50"/>
      <c r="I19" s="50"/>
      <c r="J19" s="50"/>
    </row>
    <row r="20" spans="2:10">
      <c r="D20" s="50"/>
      <c r="E20" s="50"/>
      <c r="F20" s="50"/>
      <c r="G20" s="50"/>
      <c r="H20" s="50"/>
      <c r="I20" s="50"/>
      <c r="J20" s="50"/>
    </row>
    <row r="21" spans="2:10">
      <c r="B21" s="2"/>
      <c r="D21" s="50"/>
      <c r="E21" s="50"/>
      <c r="F21" s="50"/>
      <c r="G21" s="50"/>
      <c r="H21" s="50"/>
      <c r="I21" s="50"/>
      <c r="J21" s="50"/>
    </row>
    <row r="22" spans="2:10">
      <c r="B22" s="14"/>
      <c r="D22" s="50"/>
      <c r="E22" s="50"/>
      <c r="F22" s="50"/>
      <c r="G22" s="50"/>
      <c r="H22" s="50"/>
      <c r="I22" s="50"/>
      <c r="J22" s="50"/>
    </row>
    <row r="23" spans="2:10">
      <c r="B23" s="14"/>
      <c r="D23" s="50"/>
      <c r="E23" s="50"/>
      <c r="F23" s="50"/>
      <c r="G23" s="50"/>
      <c r="H23" s="50"/>
      <c r="I23" s="50"/>
      <c r="J23" s="50"/>
    </row>
    <row r="24" spans="2:10">
      <c r="B24" s="14"/>
      <c r="D24" s="50"/>
      <c r="E24" s="50"/>
      <c r="F24" s="50"/>
      <c r="G24" s="50"/>
      <c r="H24" s="50"/>
      <c r="I24" s="50"/>
      <c r="J24" s="50"/>
    </row>
    <row r="25" spans="2:10">
      <c r="B25" s="14"/>
      <c r="D25" s="50"/>
      <c r="E25" s="50"/>
      <c r="F25" s="50"/>
      <c r="G25" s="50"/>
      <c r="H25" s="50"/>
      <c r="I25" s="50"/>
      <c r="J25" s="50"/>
    </row>
    <row r="26" spans="2:10">
      <c r="D26" s="50"/>
      <c r="E26" s="50"/>
      <c r="F26" s="50"/>
      <c r="G26" s="50"/>
      <c r="H26" s="50"/>
      <c r="I26" s="50"/>
      <c r="J26" s="50"/>
    </row>
    <row r="27" spans="2:10">
      <c r="D27" s="50"/>
      <c r="E27" s="50"/>
      <c r="F27" s="50"/>
      <c r="G27" s="50"/>
      <c r="H27" s="50"/>
      <c r="I27" s="50"/>
      <c r="J27" s="50"/>
    </row>
    <row r="28" spans="2:10">
      <c r="D28" s="50"/>
      <c r="E28" s="50"/>
      <c r="F28" s="50"/>
      <c r="G28" s="50"/>
      <c r="H28" s="50"/>
      <c r="I28" s="50"/>
      <c r="J28" s="50"/>
    </row>
    <row r="29" spans="2:10">
      <c r="D29" s="50"/>
      <c r="E29" s="50"/>
      <c r="F29" s="50"/>
      <c r="G29" s="50"/>
      <c r="H29" s="50"/>
      <c r="I29" s="50"/>
      <c r="J29" s="50"/>
    </row>
    <row r="30" spans="2:10">
      <c r="D30" s="50"/>
      <c r="E30" s="50"/>
      <c r="F30" s="50"/>
      <c r="G30" s="50"/>
      <c r="H30" s="50"/>
      <c r="I30" s="50"/>
      <c r="J30" s="50"/>
    </row>
    <row r="31" spans="2:10" ht="12.75" customHeight="1">
      <c r="D31" s="50"/>
      <c r="E31" s="50"/>
      <c r="F31" s="50"/>
      <c r="G31" s="50"/>
      <c r="H31" s="50"/>
      <c r="I31" s="50"/>
      <c r="J31" s="50"/>
    </row>
    <row r="32" spans="2:10" ht="12.75" customHeight="1">
      <c r="D32" s="50"/>
      <c r="E32" s="50"/>
      <c r="F32" s="50"/>
      <c r="G32" s="50"/>
      <c r="H32" s="50"/>
      <c r="I32" s="50"/>
      <c r="J32" s="50"/>
    </row>
    <row r="33" spans="2:10" ht="13.5" customHeight="1">
      <c r="D33" s="50"/>
      <c r="E33" s="50"/>
      <c r="F33" s="50"/>
      <c r="G33" s="50"/>
      <c r="H33" s="50"/>
      <c r="I33" s="50"/>
      <c r="J33" s="50"/>
    </row>
    <row r="34" spans="2:10">
      <c r="D34" s="50"/>
      <c r="E34" s="50"/>
      <c r="F34" s="50"/>
      <c r="G34" s="50"/>
      <c r="H34" s="50"/>
      <c r="I34" s="50"/>
      <c r="J34" s="50"/>
    </row>
    <row r="35" spans="2:10" ht="13.5" customHeight="1">
      <c r="D35" s="50"/>
      <c r="E35" s="50"/>
      <c r="F35" s="50"/>
      <c r="G35" s="50"/>
      <c r="H35" s="50"/>
      <c r="I35" s="50"/>
      <c r="J35" s="50"/>
    </row>
    <row r="36" spans="2:10" ht="12.75" customHeight="1">
      <c r="D36" s="50"/>
      <c r="E36" s="50"/>
      <c r="F36" s="50"/>
      <c r="G36" s="50"/>
      <c r="H36" s="50"/>
      <c r="I36" s="50"/>
      <c r="J36" s="50"/>
    </row>
    <row r="37" spans="2:10">
      <c r="D37" s="50"/>
      <c r="E37" s="50"/>
      <c r="F37" s="50"/>
      <c r="G37" s="50"/>
      <c r="H37" s="50"/>
      <c r="I37" s="50"/>
      <c r="J37" s="50"/>
    </row>
    <row r="38" spans="2:10">
      <c r="D38" s="50"/>
      <c r="E38" s="50"/>
      <c r="F38" s="50"/>
      <c r="G38" s="50"/>
      <c r="H38" s="50"/>
      <c r="I38" s="50"/>
      <c r="J38" s="50"/>
    </row>
    <row r="39" spans="2:10" ht="13.5" customHeight="1">
      <c r="D39" s="50"/>
      <c r="E39" s="50"/>
      <c r="F39" s="50"/>
      <c r="G39" s="50"/>
      <c r="H39" s="50"/>
      <c r="I39" s="50"/>
      <c r="J39" s="50"/>
    </row>
    <row r="40" spans="2:10" ht="13.5" customHeight="1">
      <c r="D40" s="50"/>
      <c r="E40" s="50"/>
      <c r="F40" s="50"/>
      <c r="G40" s="50"/>
      <c r="H40" s="50"/>
      <c r="I40" s="50"/>
      <c r="J40" s="50"/>
    </row>
    <row r="41" spans="2:10">
      <c r="D41" s="50"/>
      <c r="E41" s="50"/>
      <c r="F41" s="50"/>
      <c r="G41" s="50"/>
      <c r="H41" s="50"/>
      <c r="I41" s="50"/>
      <c r="J41" s="50"/>
    </row>
    <row r="42" spans="2:10" ht="13.5" customHeight="1">
      <c r="D42" s="50"/>
      <c r="E42" s="50"/>
      <c r="F42" s="50"/>
      <c r="G42" s="50"/>
      <c r="H42" s="50"/>
      <c r="I42" s="50"/>
      <c r="J42" s="50"/>
    </row>
    <row r="43" spans="2:10">
      <c r="D43" s="50"/>
      <c r="E43" s="50"/>
      <c r="F43" s="50"/>
      <c r="G43" s="50"/>
      <c r="H43" s="50"/>
      <c r="I43" s="50"/>
      <c r="J43" s="50"/>
    </row>
    <row r="44" spans="2:10">
      <c r="D44" s="50"/>
      <c r="E44" s="50"/>
      <c r="F44" s="50"/>
      <c r="G44" s="50"/>
      <c r="H44" s="50"/>
      <c r="I44" s="50"/>
      <c r="J44" s="50"/>
    </row>
    <row r="48" spans="2:10">
      <c r="B48" s="11"/>
    </row>
    <row r="49" spans="1:12">
      <c r="B49" s="12"/>
    </row>
    <row r="50" spans="1:12">
      <c r="B50" s="12"/>
    </row>
    <row r="51" spans="1:12" ht="34.5" customHeight="1">
      <c r="B51" s="41" t="s">
        <v>14</v>
      </c>
      <c r="C51" s="41" t="s">
        <v>15</v>
      </c>
      <c r="D51" s="41" t="s">
        <v>16</v>
      </c>
      <c r="E51" s="41" t="s">
        <v>17</v>
      </c>
      <c r="F51" s="41" t="s">
        <v>18</v>
      </c>
      <c r="G51" s="41" t="s">
        <v>19</v>
      </c>
      <c r="H51" s="41" t="s">
        <v>20</v>
      </c>
      <c r="I51" s="42" t="s">
        <v>21</v>
      </c>
      <c r="J51" s="42" t="s">
        <v>22</v>
      </c>
      <c r="K51" s="42" t="s">
        <v>23</v>
      </c>
      <c r="L51" s="42" t="s">
        <v>31</v>
      </c>
    </row>
    <row r="52" spans="1:12" ht="15">
      <c r="B52" s="51" t="s">
        <v>36</v>
      </c>
      <c r="C52" s="40" t="str">
        <f>VLOOKUP($B$52,Sheet1!$F$8:$P$21,2,FALSE)</f>
        <v>Coil Cabinet</v>
      </c>
      <c r="D52" s="40" t="str">
        <f>VLOOKUP($B$52,Sheet1!$F$8:$P$21,3,FALSE)</f>
        <v>Downflow</v>
      </c>
      <c r="E52" s="40" t="str">
        <f>VLOOKUP($B$52,Sheet1!$F$8:$P$21,4,FALSE)</f>
        <v>Louvered</v>
      </c>
      <c r="F52" s="40" t="str">
        <f>VLOOKUP($B$52,Sheet1!$F$8:$P$21,5,FALSE)</f>
        <v>Open</v>
      </c>
      <c r="G52" s="40">
        <f>VLOOKUP($B$52,Sheet1!$F$8:$P$21,6,FALSE)</f>
        <v>23.25</v>
      </c>
      <c r="H52" s="40">
        <f>VLOOKUP($B$52,Sheet1!$F$8:$P$21,7,FALSE)</f>
        <v>23.5</v>
      </c>
      <c r="I52" s="40">
        <f>VLOOKUP($B$52,Sheet1!$F$8:$P$21,8,FALSE)</f>
        <v>19.8</v>
      </c>
      <c r="J52" s="40" t="str">
        <f>VLOOKUP($B$52,Sheet1!$F$8:$P$21,9,FALSE)</f>
        <v>20x20x1 (qty 1)</v>
      </c>
      <c r="K52" s="40" t="str">
        <f>VLOOKUP($B$52,Sheet1!$F$8:$P$21,10,FALSE)</f>
        <v>20x24x1 (qty 1)</v>
      </c>
      <c r="L52" s="40" t="str">
        <f>VLOOKUP($B$52,Sheet1!$F$8:$P$21,11,FALSE)</f>
        <v>Coil height upto 20"</v>
      </c>
    </row>
    <row r="53" spans="1:12" ht="15">
      <c r="B53" s="37"/>
      <c r="C53" s="38"/>
      <c r="D53" s="39"/>
      <c r="E53" s="39"/>
      <c r="F53" s="39"/>
      <c r="G53" s="39"/>
      <c r="H53" s="39"/>
    </row>
    <row r="54" spans="1:12" ht="15">
      <c r="B54" s="37"/>
      <c r="C54" s="38"/>
      <c r="D54" s="39"/>
      <c r="E54" s="39"/>
      <c r="F54" s="39"/>
      <c r="G54" s="39"/>
      <c r="H54" s="39"/>
    </row>
    <row r="55" spans="1:12" ht="15">
      <c r="B55" s="37"/>
      <c r="C55" s="38"/>
      <c r="D55" s="39"/>
      <c r="E55" s="39"/>
      <c r="F55" s="39"/>
      <c r="G55" s="39"/>
      <c r="H55" s="39"/>
    </row>
    <row r="56" spans="1:12" ht="15">
      <c r="B56" s="37"/>
      <c r="C56" s="38"/>
      <c r="D56" s="39"/>
      <c r="E56" s="39"/>
      <c r="F56" s="39"/>
      <c r="G56" s="39"/>
      <c r="H56" s="39"/>
    </row>
    <row r="57" spans="1:12" ht="15">
      <c r="B57" s="37"/>
      <c r="C57" s="38"/>
      <c r="D57" s="39"/>
      <c r="E57" s="39"/>
      <c r="F57" s="39"/>
      <c r="G57" s="39"/>
      <c r="H57" s="39"/>
    </row>
    <row r="58" spans="1:12" ht="15">
      <c r="B58" s="37"/>
      <c r="C58" s="38"/>
      <c r="D58" s="39"/>
      <c r="E58" s="39"/>
      <c r="F58" s="39"/>
      <c r="G58" s="39"/>
      <c r="H58" s="39"/>
    </row>
    <row r="59" spans="1:12" ht="15">
      <c r="B59" s="37"/>
      <c r="C59" s="38"/>
      <c r="D59" s="39"/>
      <c r="E59" s="39"/>
      <c r="F59" s="39"/>
      <c r="G59" s="39"/>
      <c r="H59" s="39"/>
    </row>
    <row r="60" spans="1:12" ht="15">
      <c r="B60" s="37"/>
      <c r="C60" s="38"/>
      <c r="D60" s="39"/>
      <c r="E60" s="39"/>
      <c r="F60" s="39"/>
      <c r="G60" s="39"/>
      <c r="H60" s="39"/>
    </row>
    <row r="61" spans="1:12" ht="15">
      <c r="B61" s="37"/>
      <c r="C61" s="38"/>
      <c r="D61" s="39"/>
      <c r="E61" s="39"/>
      <c r="F61" s="39"/>
      <c r="G61" s="39"/>
      <c r="H61" s="39"/>
    </row>
    <row r="62" spans="1:12" ht="15">
      <c r="B62" s="37"/>
      <c r="C62" s="38"/>
      <c r="D62" s="39"/>
      <c r="E62" s="39"/>
      <c r="F62" s="39"/>
      <c r="G62" s="39"/>
      <c r="H62" s="39"/>
    </row>
    <row r="63" spans="1:12" ht="15">
      <c r="B63" s="37"/>
      <c r="C63" s="38"/>
      <c r="D63" s="39"/>
      <c r="E63" s="39"/>
      <c r="F63" s="39"/>
      <c r="G63" s="39"/>
      <c r="H63" s="39"/>
    </row>
    <row r="64" spans="1:12" ht="15">
      <c r="A64" s="6"/>
      <c r="B64" s="37"/>
      <c r="C64" s="38"/>
      <c r="D64" s="39"/>
      <c r="E64" s="39"/>
      <c r="F64" s="39"/>
      <c r="G64" s="39"/>
      <c r="H64" s="39"/>
      <c r="I64" s="6"/>
      <c r="J64" s="6"/>
    </row>
    <row r="65" spans="1:12" s="6" customFormat="1">
      <c r="K65" s="1"/>
    </row>
    <row r="66" spans="1:12">
      <c r="A66" s="6"/>
      <c r="B66" s="6"/>
      <c r="C66" s="6"/>
      <c r="D66" s="6"/>
      <c r="E66" s="6"/>
      <c r="F66" s="6"/>
      <c r="G66" s="6"/>
      <c r="H66" s="6"/>
      <c r="I66" s="6"/>
      <c r="J66" s="6"/>
    </row>
    <row r="69" spans="1:12">
      <c r="L69" s="4"/>
    </row>
    <row r="70" spans="1:1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4" spans="1:12" ht="15">
      <c r="I74" s="49"/>
      <c r="J74" s="49"/>
      <c r="K74" s="49"/>
    </row>
  </sheetData>
  <sheetProtection algorithmName="SHA-512" hashValue="N8yOWWifpuUryPuWcsVbAsOE3x8DaEMeFGIsFQMc5bBw4jMr54Br1nmdRoIckRz79ErcZTpu9PlmldLybNFWIg==" saltValue="eLRzvq3aeT0/RGXD/Etb8Q==" spinCount="100000" sheet="1" objects="1" scenarios="1"/>
  <mergeCells count="2">
    <mergeCell ref="I74:K74"/>
    <mergeCell ref="D18:J44"/>
  </mergeCells>
  <printOptions horizontalCentered="1"/>
  <pageMargins left="0.2" right="0.2" top="0.25" bottom="0.25" header="0.3" footer="0.3"/>
  <pageSetup scale="7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8EC165-0D6E-4474-85F7-5759E617B6C9}">
          <x14:formula1>
            <xm:f>Sheet1!$F$8:$F$21</xm:f>
          </x14:formula1>
          <xm:sqref>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66"/>
  <sheetViews>
    <sheetView showGridLines="0" view="pageBreakPreview" topLeftCell="A18" zoomScale="90" zoomScaleNormal="100" zoomScaleSheetLayoutView="90" workbookViewId="0">
      <selection activeCell="I49" sqref="I49"/>
    </sheetView>
  </sheetViews>
  <sheetFormatPr defaultRowHeight="12.75"/>
  <cols>
    <col min="1" max="1" width="1.28515625" style="1" customWidth="1"/>
    <col min="2" max="2" width="16.5703125" style="1" customWidth="1"/>
    <col min="3" max="3" width="19.7109375" style="1" customWidth="1"/>
    <col min="4" max="8" width="10.7109375" style="1" customWidth="1"/>
    <col min="9" max="9" width="11.140625" style="1" customWidth="1"/>
    <col min="10" max="16384" width="9.140625" style="1"/>
  </cols>
  <sheetData>
    <row r="1" spans="2:9">
      <c r="D1" s="2"/>
      <c r="E1" s="2"/>
      <c r="F1" s="2"/>
      <c r="G1" s="2"/>
    </row>
    <row r="2" spans="2:9" ht="26.25" customHeight="1">
      <c r="D2" s="2"/>
      <c r="E2" s="2"/>
      <c r="F2" s="2"/>
      <c r="G2" s="2"/>
      <c r="I2" s="3"/>
    </row>
    <row r="3" spans="2:9">
      <c r="C3" s="25"/>
      <c r="D3" s="25"/>
      <c r="E3" s="25"/>
      <c r="F3" s="25"/>
      <c r="G3" s="25"/>
      <c r="H3" s="25"/>
      <c r="I3" s="25"/>
    </row>
    <row r="4" spans="2:9">
      <c r="C4" s="25"/>
      <c r="D4" s="25"/>
      <c r="E4" s="25"/>
      <c r="F4" s="25"/>
      <c r="G4" s="25"/>
      <c r="H4" s="25"/>
      <c r="I4" s="25"/>
    </row>
    <row r="5" spans="2:9">
      <c r="B5" s="25"/>
      <c r="C5" s="6"/>
      <c r="D5" s="6"/>
      <c r="E5" s="6"/>
      <c r="F5" s="6"/>
      <c r="G5" s="25"/>
      <c r="H5" s="6"/>
      <c r="I5" s="6"/>
    </row>
    <row r="6" spans="2:9">
      <c r="B6" s="25"/>
      <c r="C6" s="6"/>
      <c r="D6" s="6"/>
      <c r="E6" s="6"/>
      <c r="F6" s="6"/>
      <c r="G6" s="25"/>
      <c r="H6" s="6"/>
      <c r="I6" s="6"/>
    </row>
    <row r="7" spans="2:9">
      <c r="B7" s="25"/>
      <c r="C7" s="6"/>
      <c r="D7" s="6"/>
      <c r="E7" s="6"/>
      <c r="F7" s="6"/>
      <c r="G7" s="25"/>
      <c r="H7" s="6"/>
      <c r="I7" s="6"/>
    </row>
    <row r="8" spans="2:9">
      <c r="B8" s="25"/>
      <c r="C8" s="6"/>
      <c r="D8" s="6"/>
      <c r="E8" s="6"/>
      <c r="F8" s="6"/>
      <c r="G8" s="25"/>
      <c r="H8" s="6"/>
      <c r="I8" s="6"/>
    </row>
    <row r="11" spans="2:9">
      <c r="B11" s="16"/>
      <c r="C11" s="17"/>
      <c r="D11" s="17"/>
      <c r="E11" s="17"/>
      <c r="F11" s="17"/>
      <c r="G11" s="17"/>
      <c r="H11" s="17"/>
      <c r="I11" s="17"/>
    </row>
    <row r="12" spans="2:9">
      <c r="B12" s="18"/>
      <c r="C12" s="19"/>
      <c r="D12" s="19"/>
      <c r="E12" s="19"/>
      <c r="F12" s="19"/>
      <c r="G12" s="19"/>
      <c r="H12" s="19"/>
      <c r="I12" s="19"/>
    </row>
    <row r="13" spans="2:9">
      <c r="B13" s="18"/>
      <c r="C13" s="19"/>
      <c r="D13" s="19"/>
      <c r="E13" s="19"/>
      <c r="F13" s="19"/>
      <c r="G13" s="19"/>
      <c r="H13" s="19"/>
      <c r="I13" s="19"/>
    </row>
    <row r="14" spans="2:9">
      <c r="B14" s="18"/>
      <c r="C14" s="19"/>
      <c r="D14" s="19"/>
      <c r="E14" s="19"/>
      <c r="F14" s="19"/>
      <c r="G14" s="19"/>
      <c r="H14" s="19"/>
      <c r="I14" s="19"/>
    </row>
    <row r="15" spans="2:9">
      <c r="B15" s="18"/>
      <c r="C15" s="19"/>
      <c r="D15" s="19"/>
      <c r="E15" s="19"/>
      <c r="F15" s="19"/>
      <c r="G15" s="19"/>
      <c r="H15" s="19"/>
      <c r="I15" s="19"/>
    </row>
    <row r="16" spans="2:9">
      <c r="B16" s="19"/>
      <c r="C16" s="19"/>
      <c r="D16" s="19"/>
      <c r="E16" s="19"/>
      <c r="F16" s="19"/>
      <c r="G16" s="19"/>
      <c r="H16" s="19"/>
      <c r="I16" s="19"/>
    </row>
    <row r="17" spans="2:9">
      <c r="B17" s="20"/>
      <c r="C17" s="19"/>
      <c r="D17" s="19"/>
      <c r="E17" s="19"/>
      <c r="F17" s="19"/>
      <c r="G17" s="19"/>
      <c r="H17" s="19"/>
      <c r="I17" s="19"/>
    </row>
    <row r="18" spans="2:9">
      <c r="B18" s="21"/>
      <c r="C18" s="19"/>
      <c r="D18" s="19"/>
      <c r="E18" s="19"/>
      <c r="F18" s="19"/>
      <c r="G18" s="19"/>
      <c r="H18" s="19"/>
      <c r="I18" s="19"/>
    </row>
    <row r="19" spans="2:9">
      <c r="B19" s="21"/>
      <c r="C19" s="19"/>
      <c r="D19" s="19"/>
      <c r="E19" s="19"/>
      <c r="F19" s="19"/>
      <c r="G19" s="19"/>
      <c r="H19" s="19"/>
      <c r="I19" s="19"/>
    </row>
    <row r="20" spans="2:9">
      <c r="B20" s="21"/>
      <c r="C20" s="19"/>
      <c r="D20" s="19"/>
      <c r="E20" s="19"/>
      <c r="F20" s="19"/>
      <c r="G20" s="19"/>
      <c r="H20" s="19"/>
      <c r="I20" s="19"/>
    </row>
    <row r="21" spans="2:9">
      <c r="B21" s="21"/>
      <c r="C21" s="19"/>
      <c r="D21" s="19"/>
      <c r="E21" s="19"/>
      <c r="F21" s="19"/>
      <c r="G21" s="19"/>
      <c r="H21" s="19"/>
      <c r="I21" s="19"/>
    </row>
    <row r="22" spans="2:9">
      <c r="B22" s="21"/>
      <c r="C22" s="19"/>
      <c r="D22" s="19"/>
      <c r="E22" s="19"/>
      <c r="F22" s="19"/>
      <c r="G22" s="19"/>
      <c r="H22" s="19"/>
      <c r="I22" s="19"/>
    </row>
    <row r="23" spans="2:9">
      <c r="B23" s="21"/>
      <c r="C23" s="19"/>
      <c r="D23" s="19"/>
      <c r="E23" s="19"/>
      <c r="F23" s="19"/>
      <c r="G23" s="19"/>
      <c r="H23" s="19"/>
      <c r="I23" s="19"/>
    </row>
    <row r="24" spans="2:9">
      <c r="B24" s="21"/>
      <c r="C24" s="19"/>
      <c r="D24" s="19"/>
      <c r="E24" s="19"/>
      <c r="F24" s="19"/>
      <c r="G24" s="19"/>
      <c r="H24" s="19"/>
      <c r="I24" s="19"/>
    </row>
    <row r="25" spans="2:9">
      <c r="B25" s="21"/>
      <c r="C25" s="19"/>
      <c r="D25" s="19"/>
      <c r="E25" s="19"/>
      <c r="F25" s="19"/>
      <c r="G25" s="19"/>
      <c r="H25" s="19"/>
      <c r="I25" s="19"/>
    </row>
    <row r="26" spans="2:9">
      <c r="B26" s="21"/>
      <c r="C26" s="19"/>
      <c r="D26" s="19"/>
      <c r="E26" s="19"/>
      <c r="F26" s="19"/>
      <c r="G26" s="19"/>
      <c r="H26" s="19"/>
      <c r="I26" s="19"/>
    </row>
    <row r="27" spans="2:9">
      <c r="B27" s="21"/>
      <c r="C27" s="19"/>
      <c r="D27" s="19"/>
      <c r="E27" s="19"/>
      <c r="F27" s="19"/>
      <c r="G27" s="19"/>
      <c r="H27" s="19"/>
      <c r="I27" s="19"/>
    </row>
    <row r="28" spans="2:9">
      <c r="I28" s="19"/>
    </row>
    <row r="29" spans="2:9">
      <c r="I29" s="19"/>
    </row>
    <row r="30" spans="2:9">
      <c r="I30" s="19"/>
    </row>
    <row r="31" spans="2:9">
      <c r="I31" s="19"/>
    </row>
    <row r="32" spans="2:9">
      <c r="I32" s="19"/>
    </row>
    <row r="33" spans="2:21">
      <c r="H33" s="19"/>
      <c r="I33" s="19"/>
    </row>
    <row r="34" spans="2:21">
      <c r="B34" s="19"/>
      <c r="C34" s="19"/>
      <c r="D34" s="19"/>
      <c r="E34" s="19"/>
      <c r="F34" s="19"/>
      <c r="G34" s="19"/>
      <c r="H34" s="19"/>
      <c r="I34" s="19"/>
    </row>
    <row r="35" spans="2:21" ht="12.75" customHeight="1">
      <c r="B35" s="19"/>
      <c r="C35" s="19"/>
      <c r="D35" s="19"/>
      <c r="E35" s="19"/>
      <c r="F35" s="19"/>
      <c r="G35" s="19"/>
      <c r="H35" s="19"/>
      <c r="I35" s="19"/>
    </row>
    <row r="36" spans="2:21" ht="13.5" customHeight="1">
      <c r="I36" s="19"/>
    </row>
    <row r="37" spans="2:21">
      <c r="I37" s="19"/>
    </row>
    <row r="38" spans="2:21">
      <c r="I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2:21">
      <c r="I39" s="19"/>
      <c r="L39" s="16"/>
      <c r="M39" s="16"/>
      <c r="N39" s="16"/>
      <c r="O39" s="16"/>
      <c r="P39" s="16"/>
      <c r="Q39" s="16"/>
      <c r="R39" s="16"/>
      <c r="S39" s="16"/>
      <c r="T39" s="16"/>
      <c r="U39" s="19"/>
    </row>
    <row r="40" spans="2:21">
      <c r="I40" s="19"/>
      <c r="L40" s="24"/>
      <c r="M40" s="15"/>
      <c r="N40" s="15"/>
      <c r="O40" s="15"/>
      <c r="P40" s="15"/>
      <c r="Q40" s="19"/>
      <c r="R40" s="27"/>
      <c r="S40" s="27"/>
      <c r="T40" s="27"/>
      <c r="U40" s="19"/>
    </row>
    <row r="41" spans="2:21">
      <c r="B41" s="19"/>
      <c r="C41" s="19"/>
      <c r="D41" s="19"/>
      <c r="E41" s="19"/>
      <c r="F41" s="19"/>
      <c r="G41" s="19"/>
      <c r="H41" s="19"/>
      <c r="I41" s="19"/>
      <c r="L41" s="22"/>
      <c r="M41" s="15"/>
      <c r="N41" s="15"/>
      <c r="O41" s="15"/>
      <c r="P41" s="15"/>
      <c r="Q41" s="19"/>
      <c r="R41" s="31"/>
      <c r="S41" s="31"/>
      <c r="T41" s="31"/>
      <c r="U41" s="19"/>
    </row>
    <row r="42" spans="2:21">
      <c r="B42" s="19"/>
      <c r="C42" s="19"/>
      <c r="D42" s="19"/>
      <c r="E42" s="19"/>
      <c r="F42" s="19"/>
      <c r="G42" s="19"/>
      <c r="H42" s="19"/>
      <c r="I42" s="19"/>
      <c r="L42" s="24"/>
      <c r="M42" s="15"/>
      <c r="N42" s="15"/>
      <c r="O42" s="15"/>
      <c r="P42" s="15"/>
      <c r="Q42" s="19"/>
      <c r="R42" s="27"/>
      <c r="S42" s="27"/>
      <c r="T42" s="27"/>
      <c r="U42" s="19"/>
    </row>
    <row r="43" spans="2:21">
      <c r="B43" s="19"/>
      <c r="C43" s="19"/>
      <c r="D43" s="19"/>
      <c r="E43" s="19"/>
      <c r="F43" s="19"/>
      <c r="G43" s="19"/>
      <c r="H43" s="19"/>
      <c r="I43" s="19"/>
      <c r="L43" s="22"/>
      <c r="M43" s="15"/>
      <c r="N43" s="15"/>
      <c r="O43" s="15"/>
      <c r="P43" s="15"/>
      <c r="Q43" s="19"/>
      <c r="R43" s="23"/>
      <c r="S43" s="23"/>
      <c r="T43" s="23"/>
      <c r="U43" s="19"/>
    </row>
    <row r="44" spans="2:21">
      <c r="B44" s="19"/>
      <c r="C44" s="19"/>
      <c r="D44" s="19"/>
      <c r="E44" s="19"/>
      <c r="F44" s="19"/>
      <c r="G44" s="19"/>
      <c r="H44" s="19"/>
      <c r="I44" s="19"/>
      <c r="L44" s="22"/>
      <c r="M44" s="15"/>
      <c r="N44" s="15"/>
      <c r="O44" s="15"/>
      <c r="P44" s="15"/>
      <c r="Q44" s="19"/>
      <c r="R44" s="23"/>
      <c r="S44" s="23"/>
      <c r="T44" s="23"/>
      <c r="U44" s="19"/>
    </row>
    <row r="45" spans="2:21">
      <c r="B45" s="19"/>
      <c r="C45" s="19"/>
      <c r="D45" s="19"/>
      <c r="E45" s="19"/>
      <c r="F45" s="19"/>
      <c r="G45" s="19"/>
      <c r="H45" s="19"/>
      <c r="I45" s="19"/>
      <c r="L45" s="22"/>
      <c r="M45" s="15"/>
      <c r="N45" s="15"/>
      <c r="O45" s="15"/>
      <c r="P45" s="15"/>
      <c r="Q45" s="19"/>
      <c r="R45" s="23"/>
      <c r="S45" s="23"/>
      <c r="T45" s="23"/>
      <c r="U45" s="19"/>
    </row>
    <row r="46" spans="2:21" ht="9.9499999999999993" customHeight="1">
      <c r="B46" s="19"/>
      <c r="C46" s="19"/>
      <c r="D46" s="19"/>
      <c r="E46" s="19"/>
      <c r="F46" s="19"/>
      <c r="G46" s="19"/>
      <c r="H46" s="19"/>
      <c r="I46" s="19"/>
      <c r="L46" s="22"/>
      <c r="M46" s="15"/>
      <c r="N46" s="15"/>
      <c r="O46" s="15"/>
      <c r="P46" s="15"/>
      <c r="Q46" s="19"/>
      <c r="R46" s="32"/>
      <c r="S46" s="32"/>
      <c r="T46" s="32"/>
      <c r="U46" s="19"/>
    </row>
    <row r="47" spans="2:21" ht="9.9499999999999993" customHeight="1">
      <c r="B47" s="19"/>
      <c r="C47" s="19"/>
      <c r="D47" s="19"/>
      <c r="E47" s="19"/>
      <c r="F47" s="19"/>
      <c r="G47" s="19"/>
      <c r="H47" s="19"/>
      <c r="I47" s="19"/>
      <c r="L47" s="22"/>
      <c r="M47" s="15"/>
      <c r="N47" s="15"/>
      <c r="O47" s="15"/>
      <c r="P47" s="15"/>
      <c r="Q47" s="19"/>
      <c r="R47" s="32"/>
      <c r="S47" s="32"/>
      <c r="T47" s="32"/>
      <c r="U47" s="19"/>
    </row>
    <row r="48" spans="2:21" ht="9.9499999999999993" customHeight="1">
      <c r="B48" s="19"/>
      <c r="C48" s="19"/>
      <c r="D48" s="19"/>
      <c r="E48" s="19"/>
      <c r="F48" s="19"/>
      <c r="G48" s="19"/>
      <c r="H48" s="19"/>
      <c r="I48" s="19"/>
      <c r="L48" s="22"/>
      <c r="M48" s="15"/>
      <c r="N48" s="15"/>
      <c r="O48" s="15"/>
      <c r="P48" s="15"/>
      <c r="Q48" s="19"/>
      <c r="R48" s="32"/>
      <c r="S48" s="32"/>
      <c r="T48" s="32"/>
      <c r="U48" s="19"/>
    </row>
    <row r="49" spans="2:21" ht="9" customHeight="1">
      <c r="B49" s="19"/>
      <c r="C49" s="19"/>
      <c r="D49" s="19"/>
      <c r="E49" s="19"/>
      <c r="F49" s="19"/>
      <c r="G49" s="19"/>
      <c r="H49" s="19"/>
      <c r="I49" s="19"/>
      <c r="L49" s="24"/>
      <c r="M49" s="15"/>
      <c r="N49" s="15"/>
      <c r="O49" s="15"/>
      <c r="P49" s="15"/>
      <c r="Q49" s="19"/>
      <c r="R49" s="23"/>
      <c r="S49" s="23"/>
      <c r="T49" s="23"/>
      <c r="U49" s="19"/>
    </row>
    <row r="50" spans="2:21" ht="9" customHeight="1">
      <c r="B50" s="19"/>
      <c r="C50" s="19"/>
      <c r="D50" s="19"/>
      <c r="E50" s="19"/>
      <c r="F50" s="19"/>
      <c r="G50" s="19"/>
      <c r="H50" s="19"/>
      <c r="I50" s="19"/>
      <c r="L50" s="24"/>
      <c r="M50" s="15"/>
      <c r="N50" s="15"/>
      <c r="O50" s="15"/>
      <c r="P50" s="15"/>
      <c r="Q50" s="19"/>
      <c r="R50" s="32"/>
      <c r="S50" s="32"/>
      <c r="T50" s="32"/>
      <c r="U50" s="19"/>
    </row>
    <row r="51" spans="2:21" ht="9" customHeight="1">
      <c r="B51" s="19"/>
      <c r="C51" s="19"/>
      <c r="D51" s="19"/>
      <c r="E51" s="19"/>
      <c r="F51" s="19"/>
      <c r="G51" s="19"/>
      <c r="H51" s="19"/>
      <c r="I51" s="19"/>
      <c r="L51" s="24"/>
      <c r="M51" s="15"/>
      <c r="N51" s="15"/>
      <c r="O51" s="15"/>
      <c r="P51" s="15"/>
      <c r="Q51" s="19"/>
      <c r="R51" s="32"/>
      <c r="S51" s="32"/>
      <c r="T51" s="32"/>
      <c r="U51" s="19"/>
    </row>
    <row r="52" spans="2:21" ht="9" customHeight="1">
      <c r="B52" s="19"/>
      <c r="C52" s="19"/>
      <c r="D52" s="19"/>
      <c r="E52" s="19"/>
      <c r="F52" s="19"/>
      <c r="G52" s="19"/>
      <c r="H52" s="19"/>
      <c r="I52" s="19"/>
      <c r="L52" s="24"/>
      <c r="M52" s="15"/>
      <c r="N52" s="15"/>
      <c r="O52" s="15"/>
      <c r="P52" s="15"/>
      <c r="Q52" s="19"/>
      <c r="R52" s="32"/>
      <c r="S52" s="32"/>
      <c r="T52" s="32"/>
      <c r="U52" s="19"/>
    </row>
    <row r="53" spans="2:21">
      <c r="B53" s="19"/>
      <c r="C53" s="19"/>
      <c r="D53" s="19"/>
      <c r="E53" s="19"/>
      <c r="F53" s="19"/>
      <c r="G53" s="19"/>
      <c r="H53" s="19"/>
      <c r="I53" s="19"/>
    </row>
    <row r="54" spans="2:21" ht="12.75" customHeight="1">
      <c r="B54" s="19"/>
      <c r="C54" s="19"/>
      <c r="D54" s="19"/>
      <c r="E54" s="19"/>
      <c r="F54" s="19"/>
      <c r="G54" s="19"/>
      <c r="H54" s="19"/>
      <c r="I54" s="19"/>
    </row>
    <row r="55" spans="2:21" ht="13.5" customHeight="1">
      <c r="B55" s="19"/>
      <c r="C55" s="19"/>
      <c r="D55" s="19"/>
      <c r="E55" s="19"/>
      <c r="F55" s="19"/>
      <c r="G55" s="19"/>
      <c r="H55" s="19"/>
      <c r="I55" s="19"/>
    </row>
    <row r="56" spans="2:21">
      <c r="B56" s="19"/>
      <c r="C56" s="19"/>
      <c r="D56" s="19"/>
      <c r="E56" s="19"/>
      <c r="F56" s="19"/>
      <c r="G56" s="19"/>
      <c r="H56" s="19"/>
      <c r="I56" s="19"/>
    </row>
    <row r="57" spans="2:21">
      <c r="B57" s="19"/>
      <c r="C57" s="19"/>
      <c r="D57" s="19"/>
      <c r="E57" s="19"/>
      <c r="F57" s="19"/>
      <c r="G57" s="19"/>
      <c r="H57" s="19"/>
      <c r="I57" s="19"/>
    </row>
    <row r="58" spans="2:21">
      <c r="B58" s="19"/>
      <c r="C58" s="19"/>
      <c r="D58" s="19"/>
      <c r="E58" s="19"/>
      <c r="F58" s="19"/>
      <c r="G58" s="19"/>
      <c r="H58" s="19"/>
      <c r="I58" s="19"/>
    </row>
    <row r="59" spans="2:21">
      <c r="B59" s="19"/>
      <c r="C59" s="19"/>
      <c r="D59" s="19"/>
      <c r="E59" s="19"/>
      <c r="F59" s="19"/>
      <c r="G59" s="19"/>
      <c r="H59" s="19"/>
      <c r="I59" s="19"/>
    </row>
    <row r="60" spans="2:21">
      <c r="B60" s="19"/>
      <c r="C60" s="19"/>
      <c r="D60" s="19"/>
      <c r="E60" s="19"/>
      <c r="F60" s="19"/>
      <c r="G60" s="19"/>
      <c r="H60" s="19"/>
      <c r="I60" s="19"/>
    </row>
    <row r="61" spans="2:21">
      <c r="B61" s="19"/>
      <c r="C61" s="19"/>
      <c r="D61" s="19"/>
      <c r="E61" s="19"/>
      <c r="F61" s="19"/>
      <c r="G61" s="19"/>
      <c r="H61" s="19"/>
      <c r="I61" s="19"/>
    </row>
    <row r="62" spans="2:21">
      <c r="B62" s="19"/>
      <c r="C62" s="19"/>
      <c r="D62" s="19"/>
      <c r="E62" s="19"/>
      <c r="F62" s="19"/>
      <c r="G62" s="19"/>
      <c r="H62" s="19"/>
      <c r="I62" s="19"/>
    </row>
    <row r="63" spans="2:21">
      <c r="B63" s="19"/>
      <c r="C63" s="19"/>
      <c r="D63" s="19"/>
      <c r="E63" s="19"/>
      <c r="F63" s="19"/>
      <c r="G63" s="19"/>
      <c r="H63" s="19"/>
      <c r="I63" s="19"/>
    </row>
    <row r="64" spans="2:21">
      <c r="B64" s="19"/>
      <c r="C64" s="19"/>
      <c r="D64" s="19"/>
      <c r="E64" s="19"/>
      <c r="F64" s="19"/>
      <c r="G64" s="19"/>
      <c r="H64" s="19"/>
      <c r="I64" s="19"/>
    </row>
    <row r="65" spans="2:11">
      <c r="B65" s="19"/>
      <c r="C65" s="19"/>
      <c r="D65" s="19"/>
      <c r="E65" s="19"/>
      <c r="F65" s="19"/>
      <c r="G65" s="19"/>
      <c r="H65" s="19"/>
      <c r="I65" s="19"/>
    </row>
    <row r="66" spans="2:11" ht="15">
      <c r="B66" s="26"/>
      <c r="I66" s="34"/>
      <c r="J66" s="34"/>
      <c r="K66" s="34"/>
    </row>
  </sheetData>
  <sheetProtection algorithmName="SHA-512" hashValue="uuDiKCV0MukoV6VbBaaWRgoE1XxRL1n4+wNsAAFRuun2qu/zKhSQNnMWbaWLDrbmMDZNCXwBpoowR228Is3IPA==" saltValue="IoAFcmlEBvBQV1nCGw/rqQ==" spinCount="100000" sheet="1" objects="1" scenarios="1"/>
  <printOptions horizontalCentered="1"/>
  <pageMargins left="0.45" right="0.45" top="0.25" bottom="0.5" header="0.3" footer="0.3"/>
  <pageSetup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812A-FA75-4BB6-B089-3F051A0B4A4F}">
  <dimension ref="F7:Q21"/>
  <sheetViews>
    <sheetView workbookViewId="0">
      <selection activeCell="Q29" sqref="Q29"/>
    </sheetView>
  </sheetViews>
  <sheetFormatPr defaultRowHeight="13.5"/>
  <cols>
    <col min="6" max="6" width="11.140625" bestFit="1" customWidth="1"/>
    <col min="7" max="7" width="11" bestFit="1" customWidth="1"/>
    <col min="8" max="8" width="9" bestFit="1" customWidth="1"/>
    <col min="9" max="9" width="8.28515625" bestFit="1" customWidth="1"/>
    <col min="10" max="10" width="5.42578125" bestFit="1" customWidth="1"/>
    <col min="11" max="11" width="7.7109375" bestFit="1" customWidth="1"/>
    <col min="12" max="12" width="7.140625" bestFit="1" customWidth="1"/>
    <col min="13" max="13" width="6.7109375" bestFit="1" customWidth="1"/>
    <col min="14" max="15" width="14" bestFit="1" customWidth="1"/>
    <col min="16" max="16" width="21" bestFit="1" customWidth="1"/>
  </cols>
  <sheetData>
    <row r="7" spans="6:17" ht="45">
      <c r="F7" s="43" t="s">
        <v>14</v>
      </c>
      <c r="G7" s="43" t="s">
        <v>15</v>
      </c>
      <c r="H7" s="43" t="s">
        <v>16</v>
      </c>
      <c r="I7" s="43" t="s">
        <v>17</v>
      </c>
      <c r="J7" s="43" t="s">
        <v>18</v>
      </c>
      <c r="K7" s="43" t="s">
        <v>19</v>
      </c>
      <c r="L7" s="43" t="s">
        <v>20</v>
      </c>
      <c r="M7" s="43" t="s">
        <v>21</v>
      </c>
      <c r="N7" s="43" t="s">
        <v>22</v>
      </c>
      <c r="O7" s="43" t="s">
        <v>23</v>
      </c>
      <c r="P7" s="43" t="s">
        <v>31</v>
      </c>
    </row>
    <row r="8" spans="6:17">
      <c r="F8" s="44" t="s">
        <v>24</v>
      </c>
      <c r="G8" s="44" t="s">
        <v>25</v>
      </c>
      <c r="H8" s="44" t="s">
        <v>26</v>
      </c>
      <c r="I8" s="44" t="s">
        <v>27</v>
      </c>
      <c r="J8" s="44" t="s">
        <v>28</v>
      </c>
      <c r="K8" s="45">
        <v>23.25</v>
      </c>
      <c r="L8" s="44">
        <v>23.5</v>
      </c>
      <c r="M8" s="44">
        <v>19.8</v>
      </c>
      <c r="N8" s="44" t="s">
        <v>29</v>
      </c>
      <c r="O8" s="44" t="s">
        <v>30</v>
      </c>
      <c r="P8" s="48" t="s">
        <v>32</v>
      </c>
      <c r="Q8" t="e" vm="2">
        <v>#VALUE!</v>
      </c>
    </row>
    <row r="9" spans="6:17">
      <c r="F9" s="44" t="s">
        <v>33</v>
      </c>
      <c r="G9" s="44" t="s">
        <v>25</v>
      </c>
      <c r="H9" s="44" t="s">
        <v>26</v>
      </c>
      <c r="I9" s="44" t="s">
        <v>28</v>
      </c>
      <c r="J9" s="44" t="s">
        <v>34</v>
      </c>
      <c r="K9" s="45">
        <v>23.25</v>
      </c>
      <c r="L9" s="44">
        <v>23.5</v>
      </c>
      <c r="M9" s="44">
        <v>19.8</v>
      </c>
      <c r="N9" s="44" t="s">
        <v>30</v>
      </c>
      <c r="O9" s="44" t="s">
        <v>35</v>
      </c>
      <c r="P9" s="48" t="s">
        <v>32</v>
      </c>
      <c r="Q9" t="e" vm="3">
        <v>#VALUE!</v>
      </c>
    </row>
    <row r="10" spans="6:17">
      <c r="F10" s="44" t="s">
        <v>36</v>
      </c>
      <c r="G10" s="44" t="s">
        <v>25</v>
      </c>
      <c r="H10" s="44" t="s">
        <v>26</v>
      </c>
      <c r="I10" s="44" t="s">
        <v>27</v>
      </c>
      <c r="J10" s="44" t="s">
        <v>34</v>
      </c>
      <c r="K10" s="45">
        <v>23.25</v>
      </c>
      <c r="L10" s="44">
        <v>23.5</v>
      </c>
      <c r="M10" s="44">
        <v>19.8</v>
      </c>
      <c r="N10" s="44" t="s">
        <v>29</v>
      </c>
      <c r="O10" s="44" t="s">
        <v>35</v>
      </c>
      <c r="P10" s="48" t="s">
        <v>32</v>
      </c>
      <c r="Q10" t="e" vm="4">
        <v>#VALUE!</v>
      </c>
    </row>
    <row r="11" spans="6:17">
      <c r="F11" s="44" t="s">
        <v>37</v>
      </c>
      <c r="G11" s="44" t="s">
        <v>25</v>
      </c>
      <c r="H11" s="44" t="s">
        <v>26</v>
      </c>
      <c r="I11" s="44" t="s">
        <v>27</v>
      </c>
      <c r="J11" s="44" t="s">
        <v>28</v>
      </c>
      <c r="K11" s="45">
        <v>30.5</v>
      </c>
      <c r="L11" s="44">
        <v>23.5</v>
      </c>
      <c r="M11" s="44">
        <v>19.8</v>
      </c>
      <c r="N11" s="44" t="s">
        <v>38</v>
      </c>
      <c r="O11" s="44" t="s">
        <v>30</v>
      </c>
      <c r="P11" s="48" t="s">
        <v>39</v>
      </c>
      <c r="Q11" t="e" vm="5">
        <v>#VALUE!</v>
      </c>
    </row>
    <row r="12" spans="6:17">
      <c r="F12" s="44" t="s">
        <v>40</v>
      </c>
      <c r="G12" s="44" t="s">
        <v>25</v>
      </c>
      <c r="H12" s="44" t="s">
        <v>26</v>
      </c>
      <c r="I12" s="44" t="s">
        <v>28</v>
      </c>
      <c r="J12" s="44" t="s">
        <v>34</v>
      </c>
      <c r="K12" s="45">
        <v>30.5</v>
      </c>
      <c r="L12" s="44">
        <v>23.5</v>
      </c>
      <c r="M12" s="44">
        <v>19.8</v>
      </c>
      <c r="N12" s="44" t="s">
        <v>30</v>
      </c>
      <c r="O12" s="44" t="s">
        <v>35</v>
      </c>
      <c r="P12" s="48" t="s">
        <v>39</v>
      </c>
      <c r="Q12" t="e" vm="6">
        <v>#VALUE!</v>
      </c>
    </row>
    <row r="13" spans="6:17">
      <c r="F13" s="44" t="s">
        <v>41</v>
      </c>
      <c r="G13" s="44" t="s">
        <v>25</v>
      </c>
      <c r="H13" s="44" t="s">
        <v>26</v>
      </c>
      <c r="I13" s="44" t="s">
        <v>27</v>
      </c>
      <c r="J13" s="44" t="s">
        <v>34</v>
      </c>
      <c r="K13" s="45">
        <v>30.5</v>
      </c>
      <c r="L13" s="44">
        <v>23.5</v>
      </c>
      <c r="M13" s="44">
        <v>19.8</v>
      </c>
      <c r="N13" s="44" t="s">
        <v>38</v>
      </c>
      <c r="O13" s="44" t="s">
        <v>35</v>
      </c>
      <c r="P13" s="48" t="s">
        <v>39</v>
      </c>
      <c r="Q13" t="e" vm="7">
        <v>#VALUE!</v>
      </c>
    </row>
    <row r="14" spans="6:17">
      <c r="F14" s="44" t="s">
        <v>42</v>
      </c>
      <c r="G14" s="44" t="s">
        <v>25</v>
      </c>
      <c r="H14" s="44" t="s">
        <v>26</v>
      </c>
      <c r="I14" s="44" t="s">
        <v>27</v>
      </c>
      <c r="J14" s="44" t="s">
        <v>28</v>
      </c>
      <c r="K14" s="45">
        <v>40.25</v>
      </c>
      <c r="L14" s="44">
        <v>23.5</v>
      </c>
      <c r="M14" s="44">
        <v>19.8</v>
      </c>
      <c r="N14" s="44" t="s">
        <v>43</v>
      </c>
      <c r="O14" s="44" t="s">
        <v>30</v>
      </c>
      <c r="P14" s="47" t="s">
        <v>44</v>
      </c>
      <c r="Q14" t="e" vm="8">
        <v>#VALUE!</v>
      </c>
    </row>
    <row r="15" spans="6:17">
      <c r="F15" s="44" t="s">
        <v>45</v>
      </c>
      <c r="G15" s="44" t="s">
        <v>25</v>
      </c>
      <c r="H15" s="44" t="s">
        <v>26</v>
      </c>
      <c r="I15" s="44" t="s">
        <v>28</v>
      </c>
      <c r="J15" s="44" t="s">
        <v>34</v>
      </c>
      <c r="K15" s="45">
        <v>40.25</v>
      </c>
      <c r="L15" s="44">
        <v>23.5</v>
      </c>
      <c r="M15" s="44">
        <v>19.8</v>
      </c>
      <c r="N15" s="44" t="s">
        <v>30</v>
      </c>
      <c r="O15" s="44" t="s">
        <v>35</v>
      </c>
      <c r="P15" s="47" t="s">
        <v>44</v>
      </c>
      <c r="Q15" t="e" vm="9">
        <v>#VALUE!</v>
      </c>
    </row>
    <row r="16" spans="6:17">
      <c r="F16" s="44" t="s">
        <v>46</v>
      </c>
      <c r="G16" s="44" t="s">
        <v>47</v>
      </c>
      <c r="H16" s="44" t="s">
        <v>26</v>
      </c>
      <c r="I16" s="44" t="s">
        <v>27</v>
      </c>
      <c r="J16" s="44" t="s">
        <v>34</v>
      </c>
      <c r="K16" s="45">
        <v>18</v>
      </c>
      <c r="L16" s="44" t="s">
        <v>30</v>
      </c>
      <c r="M16" s="44">
        <v>19.8</v>
      </c>
      <c r="N16" s="44" t="s">
        <v>30</v>
      </c>
      <c r="O16" s="44" t="s">
        <v>30</v>
      </c>
      <c r="P16" s="44" t="s">
        <v>30</v>
      </c>
      <c r="Q16" t="e" vm="10">
        <v>#VALUE!</v>
      </c>
    </row>
    <row r="17" spans="6:17">
      <c r="F17" s="44" t="s">
        <v>48</v>
      </c>
      <c r="G17" s="44" t="s">
        <v>47</v>
      </c>
      <c r="H17" s="44" t="s">
        <v>26</v>
      </c>
      <c r="I17" s="44" t="s">
        <v>27</v>
      </c>
      <c r="J17" s="44" t="s">
        <v>34</v>
      </c>
      <c r="K17" s="45">
        <v>24</v>
      </c>
      <c r="L17" s="44" t="s">
        <v>30</v>
      </c>
      <c r="M17" s="44">
        <v>19.8</v>
      </c>
      <c r="N17" s="44" t="s">
        <v>30</v>
      </c>
      <c r="O17" s="44" t="s">
        <v>30</v>
      </c>
      <c r="P17" s="44" t="s">
        <v>30</v>
      </c>
      <c r="Q17" t="e" vm="11">
        <v>#VALUE!</v>
      </c>
    </row>
    <row r="18" spans="6:17">
      <c r="F18" s="44" t="s">
        <v>49</v>
      </c>
      <c r="G18" s="44" t="s">
        <v>25</v>
      </c>
      <c r="H18" s="44" t="s">
        <v>50</v>
      </c>
      <c r="I18" s="44" t="s">
        <v>28</v>
      </c>
      <c r="J18" s="44" t="s">
        <v>34</v>
      </c>
      <c r="K18" s="45">
        <v>20</v>
      </c>
      <c r="L18" s="44">
        <v>23.5</v>
      </c>
      <c r="M18" s="44">
        <v>19.8</v>
      </c>
      <c r="N18" s="44" t="s">
        <v>30</v>
      </c>
      <c r="O18" s="44" t="s">
        <v>30</v>
      </c>
      <c r="P18" s="44" t="s">
        <v>51</v>
      </c>
      <c r="Q18" t="e" vm="12">
        <v>#VALUE!</v>
      </c>
    </row>
    <row r="19" spans="6:17">
      <c r="F19" s="44" t="s">
        <v>52</v>
      </c>
      <c r="G19" s="44" t="s">
        <v>25</v>
      </c>
      <c r="H19" s="44" t="s">
        <v>50</v>
      </c>
      <c r="I19" s="44" t="s">
        <v>28</v>
      </c>
      <c r="J19" s="44" t="s">
        <v>34</v>
      </c>
      <c r="K19" s="45">
        <v>24</v>
      </c>
      <c r="L19" s="44">
        <v>23.5</v>
      </c>
      <c r="M19" s="44">
        <v>19.8</v>
      </c>
      <c r="N19" s="44" t="s">
        <v>30</v>
      </c>
      <c r="O19" s="44" t="s">
        <v>30</v>
      </c>
      <c r="P19" s="44" t="s">
        <v>53</v>
      </c>
      <c r="Q19" t="e" vm="13">
        <v>#VALUE!</v>
      </c>
    </row>
    <row r="20" spans="6:17">
      <c r="F20" s="44" t="s">
        <v>54</v>
      </c>
      <c r="G20" s="44" t="s">
        <v>25</v>
      </c>
      <c r="H20" s="44" t="s">
        <v>50</v>
      </c>
      <c r="I20" s="44" t="s">
        <v>28</v>
      </c>
      <c r="J20" s="44" t="s">
        <v>34</v>
      </c>
      <c r="K20" s="45">
        <v>28</v>
      </c>
      <c r="L20" s="44">
        <v>23.5</v>
      </c>
      <c r="M20" s="44">
        <v>19.8</v>
      </c>
      <c r="N20" s="44" t="s">
        <v>30</v>
      </c>
      <c r="O20" s="44" t="s">
        <v>30</v>
      </c>
      <c r="P20" s="46" t="s">
        <v>39</v>
      </c>
      <c r="Q20" t="e" vm="14">
        <v>#VALUE!</v>
      </c>
    </row>
    <row r="21" spans="6:17">
      <c r="F21" s="44" t="s">
        <v>55</v>
      </c>
      <c r="G21" s="44" t="s">
        <v>25</v>
      </c>
      <c r="H21" s="44" t="s">
        <v>50</v>
      </c>
      <c r="I21" s="44" t="s">
        <v>28</v>
      </c>
      <c r="J21" s="44" t="s">
        <v>34</v>
      </c>
      <c r="K21" s="45">
        <v>36</v>
      </c>
      <c r="L21" s="44">
        <v>23.5</v>
      </c>
      <c r="M21" s="44">
        <v>19.8</v>
      </c>
      <c r="N21" s="44" t="s">
        <v>30</v>
      </c>
      <c r="O21" s="44" t="s">
        <v>30</v>
      </c>
      <c r="P21" s="46" t="s">
        <v>44</v>
      </c>
      <c r="Q21" t="e" vm="15">
        <v>#VALUE!</v>
      </c>
    </row>
  </sheetData>
  <sheetProtection algorithmName="SHA-512" hashValue="zOGhEGISturzfUwA2KjVYZGc2ESGWPjDaA92Pb3rSPmVevpHCESertSSp92tA9UFi91B4t/iXhi/XlahuWuNVA==" saltValue="W4eq4M0A/1N1nx8AuMKxhQ==" spinCount="100000" sheet="1" objects="1" scenarios="1"/>
  <autoFilter ref="F7:P21" xr:uid="{3CA1812A-FA75-4BB6-B089-3F051A0B4A4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</vt:lpstr>
      <vt:lpstr>Back</vt:lpstr>
      <vt:lpstr>Sheet1</vt:lpstr>
      <vt:lpstr>Back!Print_Area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Gurz, Michael</dc:creator>
  <cp:lastModifiedBy>Talsania, Dipen</cp:lastModifiedBy>
  <cp:lastPrinted>2025-05-12T15:44:43Z</cp:lastPrinted>
  <dcterms:created xsi:type="dcterms:W3CDTF">2018-06-13T16:44:01Z</dcterms:created>
  <dcterms:modified xsi:type="dcterms:W3CDTF">2025-05-12T15:51:07Z</dcterms:modified>
</cp:coreProperties>
</file>